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<sst xmlns="http://schemas.openxmlformats.org/spreadsheetml/2006/main" count="35" uniqueCount="35">
  <si>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</si>
  <si>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ICN150</t>
  </si>
  <si>
    <t xml:space="preserve">Ud</t>
  </si>
  <si>
    <t xml:space="preserve">Unidad exterior de aire acondicionado, sistema aire-aire multi-split.</t>
  </si>
  <si>
    <r>
      <rPr>
        <sz val="8.25"/>
        <color rgb="FF000000"/>
        <rFont val="Arial"/>
        <family val="2"/>
      </rPr>
      <t xml:space="preserve">Unidad exterior de aire acondicionado, sistema aire-aire multi-split, para gas R-32, bomba de calor, alimentación monofásica (230V/50Hz), modelo RAV-GM1401ATP-E "TOSHIBA", potencia frigorífica nominal 12,1 kW (temperatura de bulbo seco del aire interior 27°C, temperatura de bulbo húmedo del aire interior 19°C, temperatura de bulbo seco del aire exterior 35°C, temperatura de bulbo húmedo del aire exterior 24°C), potencia calorífica nominal 13 kW (temperatura de bulbo seco del aire interior 20°C, temperatura de bulbo seco del aire exterior 7°C, temperatura de bulbo húmedo del aire exterior 6°C), con capacidad de conexión de hasta 2 unidades interiores, compresor tipo Twin Rotary, con tecnología Inverter, caudal de aire 4200 m³/h, presión sonora en refrigeración 55 dBA, presión sonora en calefacción 57 dBA, potencia sonora en refrigeración 70 dBA, potencia sonora en calefacción 74 dBA, dimensiones 890x900x320 mm, peso 68 kg, longitud máxima de tubería 50 m, diferencia máxima de altura entre la unidad exterior y las unidades interiores 30 m. Incluso elementos antivibratorios de suelo. El precio no incluye la canalización ni el cableado eléctrico de alimentación.</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</si>
  <si>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</si>
  <si>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</si>
  <si>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</si>
  <si>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</si>
  <si>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</si>
  <si>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</si>
  <si>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</si>
  <si>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mt42tsb490b</t>
  </si>
  <si>
    <t xml:space="preserve">Ud</t>
  </si>
  <si>
    <t xml:space="preserve">Unidad exterior de aire acondicionado, sistema aire-aire multi-split, para gas R-32, bomba de calor, alimentación monofásica (230V/50Hz), modelo RAV-GM1401ATP-E "TOSHIBA", potencia frigorífica nominal 12,1 kW (temperatura de bulbo seco del aire interior 27°C, temperatura de bulbo húmedo del aire interior 19°C, temperatura de bulbo seco del aire exterior 35°C, temperatura de bulbo húmedo del aire exterior 24°C), potencia calorífica nominal 13 kW (temperatura de bulbo seco del aire interior 20°C, temperatura de bulbo seco del aire exterior 7°C, temperatura de bulbo húmedo del aire exterior 6°C), con capacidad de conexión de hasta 2 unidades interiores, compresor tipo Twin Rotary, con tecnología Inverter, caudal de aire 4200 m³/h, presión sonora en refrigeración 55 dBA, presión sonora en calefacción 57 dBA, potencia sonora en refrigeración 70 dBA, potencia sonora en calefacción 74 dBA, dimensiones 890x900x320 mm, peso 68 kg, longitud máxima de tubería 50 m, diferencia máxima de altura entre la unidad exterior y las unidades interiores 30 m.</t>
  </si>
  <si>
    <t xml:space="preserve">mt42tsb170b</t>
  </si>
  <si>
    <t xml:space="preserve">Ud</t>
  </si>
  <si>
    <t xml:space="preserve">Kit de distribución de tuberías, para la línea frigorífica de líquido y de gas, modelo RBC-TWP50E2 "TOSHIBA".</t>
  </si>
  <si>
    <t xml:space="preserve">mt42www080</t>
  </si>
  <si>
    <t xml:space="preserve">Ud</t>
  </si>
  <si>
    <t xml:space="preserve">Kit de amortiguadores antivibración de suelo, formado por cuatro amortiguadores de caucho, con sus tornillos, tuercas y arandelas correspondientes.</t>
  </si>
  <si>
    <t xml:space="preserve">Subtotal materiales:</t>
  </si>
  <si>
    <t xml:space="preserve">Mano de obra</t>
  </si>
  <si>
    <t xml:space="preserve">mo005</t>
  </si>
  <si>
    <t xml:space="preserve">h</t>
  </si>
  <si>
    <t xml:space="preserve">Oficial 1ª instalador de climatización.</t>
  </si>
  <si>
    <t xml:space="preserve">mo104</t>
  </si>
  <si>
    <t xml:space="preserve">h</t>
  </si>
  <si>
    <t xml:space="preserve">Ayudante instalador de climatización.</t>
  </si>
  <si>
    <t xml:space="preserve">Subtotal mano de obra:</t>
  </si>
  <si>
    <t xml:space="preserve">Costes directos complementarios</t>
  </si>
  <si>
    <t xml:space="preserve">%</t>
  </si>
  <si>
    <t xml:space="preserve">Costes directos complementarios</t>
  </si>
  <si>
    <t xml:space="preserve">Coste de mantenimiento decenal: 1.092,03€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</si>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</sst>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6.12" customWidth="1"/>
    <col min="3" max="3" width="7.48" customWidth="1"/>
    <col min="4" max="4" width="71.06" customWidth="1"/>
    <col min="5" max="5" width="13.26" customWidth="1"/>
    <col min="6" max="6" width="11.56" customWidth="1"/>
    <col min="7" max="7" width="11.56"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97.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139.50" thickBot="1" customHeight="1">
      <c r="A10" s="1" t="s">
        <v>12</v>
      </c>
      <c r="B10" s="1"/>
      <c r="C10" s="10" t="s">
        <v>13</v>
      </c>
      <c r="D10" s="1" t="s">
        <v>14</v>
      </c>
      <c r="E10" s="11">
        <v>1</v>
      </c>
      <c r="F10" s="12">
        <v>2897</v>
      </c>
      <c r="G10" s="12">
        <f ca="1">ROUND(INDIRECT(ADDRESS(ROW()+(0), COLUMN()+(-2), 1))*INDIRECT(ADDRESS(ROW()+(0), COLUMN()+(-1), 1)), 2)</f>
        <v>2897</v>
      </c>
    </row>
    <row r="11" spans="1:7" ht="24.00" thickBot="1" customHeight="1">
      <c r="A11" s="1" t="s">
        <v>15</v>
      </c>
      <c r="B11" s="1"/>
      <c r="C11" s="10" t="s">
        <v>16</v>
      </c>
      <c r="D11" s="1" t="s">
        <v>17</v>
      </c>
      <c r="E11" s="11">
        <v>1</v>
      </c>
      <c r="F11" s="12">
        <v>107</v>
      </c>
      <c r="G11" s="12">
        <f ca="1">ROUND(INDIRECT(ADDRESS(ROW()+(0), COLUMN()+(-2), 1))*INDIRECT(ADDRESS(ROW()+(0), COLUMN()+(-1), 1)), 2)</f>
        <v>107</v>
      </c>
    </row>
    <row r="12" spans="1:7" ht="24.00" thickBot="1" customHeight="1">
      <c r="A12" s="1" t="s">
        <v>18</v>
      </c>
      <c r="B12" s="1"/>
      <c r="C12" s="10" t="s">
        <v>19</v>
      </c>
      <c r="D12" s="1" t="s">
        <v>20</v>
      </c>
      <c r="E12" s="13">
        <v>1</v>
      </c>
      <c r="F12" s="14">
        <v>8</v>
      </c>
      <c r="G12" s="14">
        <f ca="1">ROUND(INDIRECT(ADDRESS(ROW()+(0), COLUMN()+(-2), 1))*INDIRECT(ADDRESS(ROW()+(0), COLUMN()+(-1), 1)), 2)</f>
        <v>8</v>
      </c>
    </row>
    <row r="13" spans="1:7" ht="13.50" thickBot="1" customHeight="1">
      <c r="A13" s="15"/>
      <c r="B13" s="15"/>
      <c r="C13" s="15"/>
      <c r="D13" s="15"/>
      <c r="E13" s="9" t="s">
        <v>21</v>
      </c>
      <c r="F13" s="9"/>
      <c r="G13" s="17">
        <f ca="1">ROUND(SUM(INDIRECT(ADDRESS(ROW()+(-1), COLUMN()+(0), 1)),INDIRECT(ADDRESS(ROW()+(-2), COLUMN()+(0), 1)),INDIRECT(ADDRESS(ROW()+(-3), COLUMN()+(0), 1))), 2)</f>
        <v>3012</v>
      </c>
    </row>
    <row r="14" spans="1:7" ht="13.50" thickBot="1" customHeight="1">
      <c r="A14" s="15">
        <v>2</v>
      </c>
      <c r="B14" s="15"/>
      <c r="C14" s="15"/>
      <c r="D14" s="18" t="s">
        <v>22</v>
      </c>
      <c r="E14" s="18"/>
      <c r="F14" s="15"/>
      <c r="G14" s="15"/>
    </row>
    <row r="15" spans="1:7" ht="13.50" thickBot="1" customHeight="1">
      <c r="A15" s="1" t="s">
        <v>23</v>
      </c>
      <c r="B15" s="1"/>
      <c r="C15" s="10" t="s">
        <v>24</v>
      </c>
      <c r="D15" s="1" t="s">
        <v>25</v>
      </c>
      <c r="E15" s="11">
        <v>1.073</v>
      </c>
      <c r="F15" s="12">
        <v>22.74</v>
      </c>
      <c r="G15" s="12">
        <f ca="1">ROUND(INDIRECT(ADDRESS(ROW()+(0), COLUMN()+(-2), 1))*INDIRECT(ADDRESS(ROW()+(0), COLUMN()+(-1), 1)), 2)</f>
        <v>24.4</v>
      </c>
    </row>
    <row r="16" spans="1:7" ht="13.50" thickBot="1" customHeight="1">
      <c r="A16" s="1" t="s">
        <v>26</v>
      </c>
      <c r="B16" s="1"/>
      <c r="C16" s="10" t="s">
        <v>27</v>
      </c>
      <c r="D16" s="1" t="s">
        <v>28</v>
      </c>
      <c r="E16" s="13">
        <v>1.073</v>
      </c>
      <c r="F16" s="14">
        <v>20.98</v>
      </c>
      <c r="G16" s="14">
        <f ca="1">ROUND(INDIRECT(ADDRESS(ROW()+(0), COLUMN()+(-2), 1))*INDIRECT(ADDRESS(ROW()+(0), COLUMN()+(-1), 1)), 2)</f>
        <v>22.51</v>
      </c>
    </row>
    <row r="17" spans="1:7" ht="13.50" thickBot="1" customHeight="1">
      <c r="A17" s="15"/>
      <c r="B17" s="15"/>
      <c r="C17" s="15"/>
      <c r="D17" s="15"/>
      <c r="E17" s="9" t="s">
        <v>29</v>
      </c>
      <c r="F17" s="9"/>
      <c r="G17" s="17">
        <f ca="1">ROUND(SUM(INDIRECT(ADDRESS(ROW()+(-1), COLUMN()+(0), 1)),INDIRECT(ADDRESS(ROW()+(-2), COLUMN()+(0), 1))), 2)</f>
        <v>46.91</v>
      </c>
    </row>
    <row r="18" spans="1:7" ht="13.50" thickBot="1" customHeight="1">
      <c r="A18" s="15">
        <v>3</v>
      </c>
      <c r="B18" s="15"/>
      <c r="C18" s="15"/>
      <c r="D18" s="18" t="s">
        <v>30</v>
      </c>
      <c r="E18" s="18"/>
      <c r="F18" s="15"/>
      <c r="G18" s="15"/>
    </row>
    <row r="19" spans="1:7" ht="13.50" thickBot="1" customHeight="1">
      <c r="A19" s="19"/>
      <c r="B19" s="19"/>
      <c r="C19" s="20" t="s">
        <v>31</v>
      </c>
      <c r="D19" s="19" t="s">
        <v>32</v>
      </c>
      <c r="E19" s="13">
        <v>2</v>
      </c>
      <c r="F19" s="14">
        <f ca="1">ROUND(SUM(INDIRECT(ADDRESS(ROW()+(-2), COLUMN()+(1), 1)),INDIRECT(ADDRESS(ROW()+(-6), COLUMN()+(1), 1))), 2)</f>
        <v>3058.91</v>
      </c>
      <c r="G19" s="14">
        <f ca="1">ROUND(INDIRECT(ADDRESS(ROW()+(0), COLUMN()+(-2), 1))*INDIRECT(ADDRESS(ROW()+(0), COLUMN()+(-1), 1))/100, 2)</f>
        <v>61.18</v>
      </c>
    </row>
    <row r="20" spans="1:7" ht="13.50" thickBot="1" customHeight="1">
      <c r="A20" s="21" t="s">
        <v>33</v>
      </c>
      <c r="B20" s="21"/>
      <c r="C20" s="22"/>
      <c r="D20" s="23"/>
      <c r="E20" s="24" t="s">
        <v>34</v>
      </c>
      <c r="F20" s="25"/>
      <c r="G20" s="26">
        <f ca="1">ROUND(SUM(INDIRECT(ADDRESS(ROW()+(-1), COLUMN()+(0), 1)),INDIRECT(ADDRESS(ROW()+(-3), COLUMN()+(0), 1)),INDIRECT(ADDRESS(ROW()+(-7), COLUMN()+(0), 1))), 2)</f>
        <v>3120.09</v>
      </c>
    </row>
  </sheetData>
  <mergeCells count="22">
    <mergeCell ref="A1:G1"/>
    <mergeCell ref="C3:G3"/>
    <mergeCell ref="A5:G5"/>
    <mergeCell ref="A8:B8"/>
    <mergeCell ref="A9:B9"/>
    <mergeCell ref="D9:E9"/>
    <mergeCell ref="A10:B10"/>
    <mergeCell ref="A11:B11"/>
    <mergeCell ref="A12:B12"/>
    <mergeCell ref="A13:B13"/>
    <mergeCell ref="E13:F13"/>
    <mergeCell ref="A14:B14"/>
    <mergeCell ref="D14:E14"/>
    <mergeCell ref="A15:B15"/>
    <mergeCell ref="A16:B16"/>
    <mergeCell ref="A17:B17"/>
    <mergeCell ref="E17:F17"/>
    <mergeCell ref="A18:B18"/>
    <mergeCell ref="D18:E18"/>
    <mergeCell ref="A19:B19"/>
    <mergeCell ref="A20:D20"/>
    <mergeCell ref="E20:F20"/>
  </mergeCells>
  <pageMargins left="0.147638" right="0.147638" top="0.206693" bottom="0.206693" header="0.0" footer="0.0"/>
  <pageSetup paperSize="9" orientation="portrait"/>
  <rowBreaks count="0" manualBreakCount="0">
    </rowBreaks>
</worksheet>
</file>